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енда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<sst xmlns="http://schemas.openxmlformats.org/spreadsheetml/2006/main" count="52" uniqueCount="40">
  <si>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№ п/п</t>
  </si>
  <si>
    <t>Наименование имущества</t>
  </si>
  <si>
    <t>Кол-во</t>
  </si>
  <si>
    <t>Год ввода в экспл.</t>
  </si>
  <si>
    <t>Адрес местонахождения</t>
  </si>
  <si>
    <t>х</t>
  </si>
  <si>
    <t>Итого: 1 единица</t>
  </si>
  <si>
    <t>УАЗ--315142 (легковой)</t>
  </si>
  <si>
    <t>ЗИЛ-ММЗ4502(самосвал)</t>
  </si>
  <si>
    <t>К731МА 38</t>
  </si>
  <si>
    <t>К-700 (трактор)</t>
  </si>
  <si>
    <t>Т-130 (трактор)</t>
  </si>
  <si>
    <t>Всего имущества:</t>
  </si>
  <si>
    <t>К - 701 (трактор)</t>
  </si>
  <si>
    <t>Х 862 МВ</t>
  </si>
  <si>
    <t>Сооружения</t>
  </si>
  <si>
    <t>665136, Россия, Иркутская обл, Нижнеудинский район в 600м. на северо-запад от дома по адресу: Иркутская область, Нижнеудинский р-н, д. Рубахина Береговая, д.19</t>
  </si>
  <si>
    <t>Встроенное кирпичное помещение конторы</t>
  </si>
  <si>
    <t>Встроенное кирпичное помещение гаража и котельной</t>
  </si>
  <si>
    <t>Брусчатое здание бытового корпуса</t>
  </si>
  <si>
    <t>Гипсоблочное здание весовой</t>
  </si>
  <si>
    <t>Итого: 4 единиц</t>
  </si>
  <si>
    <t>28000*98,5*0,33*0,1*0,9*0,9/12=614,34</t>
  </si>
  <si>
    <t>расчет  арендной платы</t>
  </si>
  <si>
    <t>28000*435,9*0,1*0,1*0,9*0,9/12=8238,5</t>
  </si>
  <si>
    <t>28000*19,5*0,14*0,1*0,6*0,9*0,7/12=240,78</t>
  </si>
  <si>
    <t>28000*10,5*0,14*0,1*0,7*0,8*0,8/12=153,66</t>
  </si>
  <si>
    <t>Площадь кв.м.</t>
  </si>
  <si>
    <t>Балансовая стоимость, руб</t>
  </si>
  <si>
    <t>Остаточная стоимость на 01.06.2011г.</t>
  </si>
  <si>
    <t>износ на 01.06.11г., %</t>
  </si>
  <si>
    <t>L 104 м., (S 416 кв.м.)</t>
  </si>
  <si>
    <t>Итого: 3 единицы</t>
  </si>
  <si>
    <t>Перечень имущества, передаваемого в аренду для осуществления деятельности по обеспечению населения и организаций топливом</t>
  </si>
  <si>
    <t>Председатель Комитета</t>
  </si>
  <si>
    <t>В.М.Пономарева</t>
  </si>
  <si>
    <t>движимое имущество</t>
  </si>
  <si>
    <t xml:space="preserve">нач. ставка ар. платы в месяц </t>
  </si>
  <si>
    <t>Подъездной ж/дорожный путь (протяж. 104м., рельсовый путь - шпалы деревян.баласт.слой - ж/б плиты)</t>
  </si>
  <si>
    <t>Приложение к договору аренды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</si>
</sst>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22" fontId="0" fillId="0" borderId="0" xfId="0" applyNumberForma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" fontId="3" fillId="0" borderId="12" xfId="0" applyNumberFormat="1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2" fillId="0" borderId="12" xfId="0" applyNumberFormat="1" applyFont="1" applyBorder="1" applyAlignment="1">
      <alignment vertical="top" wrapText="1"/>
    </xf>
    <xf numFmtId="4" fontId="3" fillId="0" borderId="20" xfId="0" applyNumberFormat="1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4" fontId="2" fillId="0" borderId="21" xfId="0" applyNumberFormat="1" applyFont="1" applyBorder="1" applyAlignment="1">
      <alignment vertical="top" wrapText="1"/>
    </xf>
    <xf numFmtId="4" fontId="2" fillId="0" borderId="22" xfId="0" applyNumberFormat="1" applyFont="1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4" fontId="3" fillId="0" borderId="19" xfId="0" applyNumberFormat="1" applyFont="1" applyBorder="1" applyAlignment="1">
      <alignment vertical="top" wrapText="1"/>
    </xf>
    <xf numFmtId="171" fontId="6" fillId="0" borderId="10" xfId="60" applyFont="1" applyBorder="1" applyAlignment="1">
      <alignment vertical="top" wrapText="1"/>
    </xf>
    <xf numFmtId="171" fontId="6" fillId="0" borderId="12" xfId="60" applyFont="1" applyBorder="1" applyAlignment="1">
      <alignment vertical="top" wrapText="1"/>
    </xf>
    <xf numFmtId="171" fontId="6" fillId="0" borderId="11" xfId="6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zoomScalePageLayoutView="0" workbookViewId="0" topLeftCell="A16">
      <selection activeCell="F4" sqref="F4"/>
    </sheetView>
  </sheetViews>
  <sheetFormatPr defaultColWidth="9.140625" defaultRowHeight="12.75"/>
  <cols>
    <col min="1" max="1" width="3.57421875" style="0" customWidth="1"/>
    <col min="2" max="2" width="26.00390625" style="0" customWidth="1"/>
    <col min="3" max="3" width="4.7109375" style="0" customWidth="1"/>
    <col min="4" max="4" width="7.8515625" style="0" customWidth="1"/>
    <col min="5" max="5" width="6.8515625" style="0" customWidth="1"/>
    <col min="6" max="6" width="12.00390625" style="0" customWidth="1"/>
    <col min="7" max="7" width="11.00390625" style="0" customWidth="1"/>
    <col min="8" max="8" width="8.00390625" style="0" customWidth="1"/>
    <col min="9" max="9" width="33.00390625" style="0" customWidth="1"/>
    <col min="10" max="10" width="15.00390625" style="0" customWidth="1"/>
    <col min="11" max="11" width="9.57421875" style="0" customWidth="1"/>
  </cols>
  <sheetData>
    <row r="1" spans="1:10" s="1" customFormat="1" ht="26.25" customHeight="1">
      <c r="A1" s="47" t="s">
        <v>33</v>
      </c>
      <c r="B1" s="47"/>
      <c r="C1" s="47"/>
      <c r="D1" s="47"/>
      <c r="E1" s="47"/>
      <c r="F1" s="47"/>
      <c r="G1" s="34"/>
      <c r="H1" s="34"/>
      <c r="I1" s="34" t="s">
        <v>39</v>
      </c>
      <c r="J1" s="12"/>
    </row>
    <row r="2" spans="1:11" ht="39" customHeight="1">
      <c r="A2" s="5" t="s">
        <v>0</v>
      </c>
      <c r="B2" s="23" t="s">
        <v>1</v>
      </c>
      <c r="C2" s="23" t="s">
        <v>2</v>
      </c>
      <c r="D2" s="24" t="s">
        <v>3</v>
      </c>
      <c r="E2" s="23" t="s">
        <v>27</v>
      </c>
      <c r="F2" s="23" t="s">
        <v>28</v>
      </c>
      <c r="G2" s="23" t="s">
        <v>29</v>
      </c>
      <c r="H2" s="23" t="s">
        <v>30</v>
      </c>
      <c r="I2" s="23" t="s">
        <v>4</v>
      </c>
      <c r="J2" s="23" t="s">
        <v>23</v>
      </c>
      <c r="K2" s="46" t="s">
        <v>37</v>
      </c>
    </row>
    <row r="3" spans="1:36" ht="60.75" customHeight="1">
      <c r="A3" s="3">
        <v>1</v>
      </c>
      <c r="B3" s="3" t="s">
        <v>17</v>
      </c>
      <c r="C3" s="3">
        <v>1</v>
      </c>
      <c r="D3" s="20">
        <v>1993</v>
      </c>
      <c r="E3" s="3">
        <v>98.5</v>
      </c>
      <c r="F3" s="6">
        <v>33575.64</v>
      </c>
      <c r="G3" s="6">
        <v>18852.06</v>
      </c>
      <c r="H3" s="6">
        <v>43</v>
      </c>
      <c r="I3" s="22" t="s">
        <v>16</v>
      </c>
      <c r="J3" s="3" t="s">
        <v>22</v>
      </c>
      <c r="K3" s="18">
        <v>614.34</v>
      </c>
      <c r="AH3" s="17">
        <v>40627.69731481482</v>
      </c>
      <c r="AJ3" s="17">
        <v>40645.617164351854</v>
      </c>
    </row>
    <row r="4" spans="1:11" ht="56.25" customHeight="1">
      <c r="A4" s="3">
        <v>2</v>
      </c>
      <c r="B4" s="3" t="s">
        <v>18</v>
      </c>
      <c r="C4" s="3">
        <v>1</v>
      </c>
      <c r="D4" s="20">
        <v>1993</v>
      </c>
      <c r="E4" s="3">
        <v>435.9</v>
      </c>
      <c r="F4" s="6">
        <v>148586.14</v>
      </c>
      <c r="G4" s="6">
        <v>95547.69</v>
      </c>
      <c r="H4" s="6">
        <v>47.3</v>
      </c>
      <c r="I4" s="22" t="s">
        <v>16</v>
      </c>
      <c r="J4" s="3" t="s">
        <v>24</v>
      </c>
      <c r="K4" s="18">
        <v>823.85</v>
      </c>
    </row>
    <row r="5" spans="1:11" ht="60" customHeight="1">
      <c r="A5" s="3">
        <v>3</v>
      </c>
      <c r="B5" s="3" t="s">
        <v>19</v>
      </c>
      <c r="C5" s="3">
        <v>1</v>
      </c>
      <c r="D5" s="20">
        <v>1993</v>
      </c>
      <c r="E5" s="3">
        <v>19.5</v>
      </c>
      <c r="F5" s="6">
        <v>19531.76</v>
      </c>
      <c r="G5" s="6">
        <v>0</v>
      </c>
      <c r="H5" s="6">
        <v>100</v>
      </c>
      <c r="I5" s="22" t="s">
        <v>16</v>
      </c>
      <c r="J5" s="3" t="s">
        <v>25</v>
      </c>
      <c r="K5" s="18">
        <v>24.08</v>
      </c>
    </row>
    <row r="6" spans="1:11" ht="60.75" customHeight="1" thickBot="1">
      <c r="A6" s="7">
        <v>4</v>
      </c>
      <c r="B6" s="7" t="s">
        <v>20</v>
      </c>
      <c r="C6" s="7">
        <v>1</v>
      </c>
      <c r="D6" s="21">
        <v>1988</v>
      </c>
      <c r="E6" s="7">
        <v>10.5</v>
      </c>
      <c r="F6" s="8">
        <v>21526.3</v>
      </c>
      <c r="G6" s="8">
        <v>7176.75</v>
      </c>
      <c r="H6" s="8">
        <v>66.7</v>
      </c>
      <c r="I6" s="26" t="s">
        <v>16</v>
      </c>
      <c r="J6" s="7" t="s">
        <v>26</v>
      </c>
      <c r="K6" s="19">
        <v>15.36</v>
      </c>
    </row>
    <row r="7" spans="1:11" ht="13.5" thickBot="1">
      <c r="A7" s="49" t="s">
        <v>21</v>
      </c>
      <c r="B7" s="50"/>
      <c r="C7" s="9">
        <f>SUM(C3:C6)</f>
        <v>4</v>
      </c>
      <c r="D7" s="11" t="s">
        <v>5</v>
      </c>
      <c r="E7" s="16">
        <f>SUM(E3:E6)</f>
        <v>564.4</v>
      </c>
      <c r="F7" s="27">
        <f>SUM(F3:F6)</f>
        <v>223219.84000000003</v>
      </c>
      <c r="G7" s="27">
        <f>SUM(G3:G6)</f>
        <v>121576.5</v>
      </c>
      <c r="H7" s="27"/>
      <c r="I7" s="28"/>
      <c r="J7" s="25"/>
      <c r="K7" s="33">
        <f>SUM(K3:K6)</f>
        <v>1477.6299999999999</v>
      </c>
    </row>
    <row r="8" spans="1:11" ht="12.75">
      <c r="A8" s="38"/>
      <c r="B8" s="10" t="s">
        <v>15</v>
      </c>
      <c r="C8" s="4"/>
      <c r="D8" s="4"/>
      <c r="E8" s="13"/>
      <c r="F8" s="13"/>
      <c r="G8" s="13"/>
      <c r="H8" s="13"/>
      <c r="I8" s="13"/>
      <c r="J8" s="13"/>
      <c r="K8" s="22"/>
    </row>
    <row r="9" spans="1:11" ht="58.5" customHeight="1" thickBot="1">
      <c r="A9" s="7">
        <v>1</v>
      </c>
      <c r="B9" s="7" t="s">
        <v>38</v>
      </c>
      <c r="C9" s="7">
        <v>1</v>
      </c>
      <c r="D9" s="21">
        <v>1988</v>
      </c>
      <c r="E9" s="21" t="s">
        <v>31</v>
      </c>
      <c r="F9" s="8">
        <v>1561767.35</v>
      </c>
      <c r="G9" s="8">
        <v>0</v>
      </c>
      <c r="H9" s="35"/>
      <c r="I9" s="26" t="s">
        <v>16</v>
      </c>
      <c r="J9" s="7"/>
      <c r="K9" s="44">
        <f>SUM(F9*10%*0.06*0.1/12)</f>
        <v>78.0883675</v>
      </c>
    </row>
    <row r="10" spans="1:11" ht="13.5" thickBot="1">
      <c r="A10" s="49" t="s">
        <v>6</v>
      </c>
      <c r="B10" s="50"/>
      <c r="C10" s="9">
        <v>1</v>
      </c>
      <c r="D10" s="9" t="s">
        <v>5</v>
      </c>
      <c r="E10" s="11" t="s">
        <v>5</v>
      </c>
      <c r="F10" s="40">
        <f>SUM(F9)</f>
        <v>1561767.35</v>
      </c>
      <c r="G10" s="41">
        <f>SUM(G9)</f>
        <v>0</v>
      </c>
      <c r="H10" s="32"/>
      <c r="I10" s="9"/>
      <c r="J10" s="31"/>
      <c r="K10" s="43">
        <f>SUM(K9)</f>
        <v>78.0883675</v>
      </c>
    </row>
    <row r="11" spans="1:11" ht="12.75">
      <c r="A11" s="30"/>
      <c r="B11" s="10" t="s">
        <v>36</v>
      </c>
      <c r="C11" s="4"/>
      <c r="D11" s="4"/>
      <c r="E11" s="4"/>
      <c r="F11" s="39"/>
      <c r="G11" s="39"/>
      <c r="H11" s="14"/>
      <c r="I11" s="13"/>
      <c r="J11" s="13"/>
      <c r="K11" s="29"/>
    </row>
    <row r="12" spans="1:11" ht="12.75">
      <c r="A12" s="3">
        <v>1</v>
      </c>
      <c r="B12" s="3" t="s">
        <v>7</v>
      </c>
      <c r="C12" s="3">
        <v>1</v>
      </c>
      <c r="D12" s="3">
        <v>2002</v>
      </c>
      <c r="E12" s="20"/>
      <c r="F12" s="6">
        <v>158053.5</v>
      </c>
      <c r="G12" s="6">
        <v>0</v>
      </c>
      <c r="H12" s="36"/>
      <c r="I12" s="3" t="s">
        <v>9</v>
      </c>
      <c r="J12" s="18"/>
      <c r="K12" s="42">
        <f>SUM(F12*2%*0.1/12)</f>
        <v>26.342250000000003</v>
      </c>
    </row>
    <row r="13" spans="1:11" ht="12.75">
      <c r="A13" s="7">
        <v>2</v>
      </c>
      <c r="B13" s="7" t="s">
        <v>8</v>
      </c>
      <c r="C13" s="7">
        <v>1</v>
      </c>
      <c r="D13" s="7">
        <v>1989</v>
      </c>
      <c r="E13" s="21"/>
      <c r="F13" s="8">
        <v>85284</v>
      </c>
      <c r="G13" s="8">
        <v>0</v>
      </c>
      <c r="H13" s="37"/>
      <c r="I13" s="7" t="s">
        <v>14</v>
      </c>
      <c r="J13" s="19"/>
      <c r="K13" s="42">
        <f>SUM(F13*2%*0.1/12)</f>
        <v>14.214</v>
      </c>
    </row>
    <row r="14" spans="1:11" ht="12.75">
      <c r="A14" s="15">
        <v>3</v>
      </c>
      <c r="B14" s="3" t="s">
        <v>10</v>
      </c>
      <c r="C14" s="3">
        <v>1</v>
      </c>
      <c r="D14" s="3">
        <v>1990</v>
      </c>
      <c r="E14" s="20"/>
      <c r="F14" s="6">
        <v>107328</v>
      </c>
      <c r="G14" s="6">
        <v>0</v>
      </c>
      <c r="H14" s="36"/>
      <c r="I14" s="18"/>
      <c r="J14" s="18"/>
      <c r="K14" s="42">
        <f>SUM(F14*2%*0.1/12)</f>
        <v>17.888</v>
      </c>
    </row>
    <row r="15" spans="1:11" ht="12.75">
      <c r="A15" s="15">
        <v>4</v>
      </c>
      <c r="B15" s="3" t="s">
        <v>11</v>
      </c>
      <c r="C15" s="3">
        <v>1</v>
      </c>
      <c r="D15" s="3">
        <v>1970</v>
      </c>
      <c r="E15" s="20"/>
      <c r="F15" s="6">
        <v>580678</v>
      </c>
      <c r="G15" s="6">
        <v>473350</v>
      </c>
      <c r="H15" s="36">
        <v>17</v>
      </c>
      <c r="I15" s="18"/>
      <c r="J15" s="18"/>
      <c r="K15" s="42">
        <f>SUM(F15*10%*0.1/12)</f>
        <v>483.89833333333337</v>
      </c>
    </row>
    <row r="16" spans="1:11" ht="13.5" thickBot="1">
      <c r="A16" s="15">
        <v>5</v>
      </c>
      <c r="B16" s="3" t="s">
        <v>13</v>
      </c>
      <c r="C16" s="3">
        <v>1</v>
      </c>
      <c r="D16" s="3">
        <v>1987</v>
      </c>
      <c r="E16" s="20"/>
      <c r="F16" s="8">
        <v>200000</v>
      </c>
      <c r="G16" s="8">
        <v>131666.57</v>
      </c>
      <c r="H16" s="36">
        <v>65</v>
      </c>
      <c r="I16" s="3"/>
      <c r="J16" s="18"/>
      <c r="K16" s="42">
        <f>SUM(F16*4%*0.1/12)</f>
        <v>66.66666666666667</v>
      </c>
    </row>
    <row r="17" spans="1:11" ht="13.5" thickBot="1">
      <c r="A17" s="49" t="s">
        <v>32</v>
      </c>
      <c r="B17" s="50"/>
      <c r="C17" s="9">
        <f>SUM(C12:C16)</f>
        <v>5</v>
      </c>
      <c r="D17" s="9" t="s">
        <v>5</v>
      </c>
      <c r="E17" s="11" t="s">
        <v>5</v>
      </c>
      <c r="F17" s="40">
        <f>SUM(F14:F16)</f>
        <v>888006</v>
      </c>
      <c r="G17" s="41">
        <f>SUM(G14:G16)</f>
        <v>605016.5700000001</v>
      </c>
      <c r="H17" s="32"/>
      <c r="I17" s="9" t="s">
        <v>5</v>
      </c>
      <c r="J17" s="9"/>
      <c r="K17" s="43">
        <f>SUM(K14:K16)</f>
        <v>568.453</v>
      </c>
    </row>
    <row r="18" spans="1:11" ht="13.5" thickBot="1">
      <c r="A18" s="51" t="s">
        <v>12</v>
      </c>
      <c r="B18" s="52"/>
      <c r="C18" s="9">
        <f>SUM(C17+C10+C7)</f>
        <v>10</v>
      </c>
      <c r="D18" s="9" t="s">
        <v>5</v>
      </c>
      <c r="E18" s="11" t="s">
        <v>5</v>
      </c>
      <c r="F18" s="40">
        <f>SUM(F17+F10+F7)</f>
        <v>2672993.19</v>
      </c>
      <c r="G18" s="41">
        <f>SUM(G17+G10+G7)</f>
        <v>726593.0700000001</v>
      </c>
      <c r="H18" s="32"/>
      <c r="I18" s="9" t="s">
        <v>5</v>
      </c>
      <c r="J18" s="27"/>
      <c r="K18" s="43">
        <f>SUM(K17+K10+K7)</f>
        <v>2124.1713675</v>
      </c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2:9" s="45" customFormat="1" ht="12">
      <c r="B20" s="45" t="s">
        <v>34</v>
      </c>
      <c r="I20" s="45" t="s">
        <v>35</v>
      </c>
    </row>
    <row r="21" spans="1:6" ht="14.25">
      <c r="A21" s="48"/>
      <c r="B21" s="48"/>
      <c r="C21" s="48"/>
      <c r="D21" s="48"/>
      <c r="E21" s="48"/>
      <c r="F21" s="48"/>
    </row>
    <row r="22" spans="1:6" ht="14.25">
      <c r="A22" s="48"/>
      <c r="B22" s="48"/>
      <c r="C22" s="48"/>
      <c r="D22" s="48"/>
      <c r="E22" s="48"/>
      <c r="F22" s="48"/>
    </row>
  </sheetData>
  <sheetProtection/>
  <mergeCells count="7">
    <mergeCell ref="A1:F1"/>
    <mergeCell ref="A21:F21"/>
    <mergeCell ref="A22:F22"/>
    <mergeCell ref="A7:B7"/>
    <mergeCell ref="A10:B10"/>
    <mergeCell ref="A18:B18"/>
    <mergeCell ref="A17:B1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Billi</cp:lastModifiedBy>
  <cp:lastPrinted>2011-11-18T01:14:00Z</cp:lastPrinted>
  <dcterms:created xsi:type="dcterms:W3CDTF">1996-10-08T23:32:33Z</dcterms:created>
  <dcterms:modified xsi:type="dcterms:W3CDTF">2011-11-18T01:20:07Z</dcterms:modified>
  <cp:category/>
  <cp:version/>
  <cp:contentType/>
  <cp:contentStatus/>
</cp:coreProperties>
</file>